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105" yWindow="90" windowWidth="10095" windowHeight="7140"/>
  </bookViews>
  <sheets>
    <sheet name="341-08" sheetId="3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'341-08'!$A$1:$D$82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'341-08'!$1:$7</definedName>
  </definedNames>
  <calcPr calcId="152511"/>
</workbook>
</file>

<file path=xl/calcChain.xml><?xml version="1.0" encoding="utf-8"?>
<calcChain xmlns="http://schemas.openxmlformats.org/spreadsheetml/2006/main">
  <c r="D75" i="3" l="1"/>
  <c r="C75" i="3"/>
  <c r="B75" i="3"/>
  <c r="D71" i="3"/>
  <c r="C71" i="3"/>
  <c r="C70" i="3" s="1"/>
  <c r="B71" i="3"/>
  <c r="B70" i="3"/>
  <c r="D68" i="3"/>
  <c r="C68" i="3"/>
  <c r="C64" i="3" s="1"/>
  <c r="C63" i="3" s="1"/>
  <c r="B68" i="3"/>
  <c r="D65" i="3"/>
  <c r="C65" i="3"/>
  <c r="B65" i="3"/>
  <c r="B64" i="3" s="1"/>
  <c r="B63" i="3" s="1"/>
  <c r="D59" i="3"/>
  <c r="D58" i="3" s="1"/>
  <c r="C59" i="3"/>
  <c r="C58" i="3" s="1"/>
  <c r="B59" i="3"/>
  <c r="B58" i="3" s="1"/>
  <c r="D54" i="3"/>
  <c r="D53" i="3" s="1"/>
  <c r="C54" i="3"/>
  <c r="C53" i="3" s="1"/>
  <c r="B54" i="3"/>
  <c r="B53" i="3" s="1"/>
  <c r="D49" i="3"/>
  <c r="D48" i="3" s="1"/>
  <c r="C49" i="3"/>
  <c r="C48" i="3" s="1"/>
  <c r="B49" i="3"/>
  <c r="B48" i="3" s="1"/>
  <c r="D46" i="3"/>
  <c r="D45" i="3" s="1"/>
  <c r="D44" i="3" s="1"/>
  <c r="C46" i="3"/>
  <c r="C45" i="3" s="1"/>
  <c r="B46" i="3"/>
  <c r="B45" i="3" s="1"/>
  <c r="B44" i="3" s="1"/>
  <c r="D39" i="3"/>
  <c r="C39" i="3"/>
  <c r="B39" i="3"/>
  <c r="D36" i="3"/>
  <c r="D35" i="3" s="1"/>
  <c r="D34" i="3" s="1"/>
  <c r="C36" i="3"/>
  <c r="B36" i="3"/>
  <c r="B35" i="3" s="1"/>
  <c r="B34" i="3" s="1"/>
  <c r="C35" i="3"/>
  <c r="C34" i="3" s="1"/>
  <c r="D31" i="3"/>
  <c r="C31" i="3"/>
  <c r="C27" i="3" s="1"/>
  <c r="C26" i="3" s="1"/>
  <c r="B31" i="3"/>
  <c r="D28" i="3"/>
  <c r="C28" i="3"/>
  <c r="B28" i="3"/>
  <c r="D24" i="3"/>
  <c r="C24" i="3"/>
  <c r="B24" i="3"/>
  <c r="D23" i="3"/>
  <c r="C23" i="3"/>
  <c r="B23" i="3"/>
  <c r="D19" i="3"/>
  <c r="D14" i="3" s="1"/>
  <c r="C19" i="3"/>
  <c r="B19" i="3"/>
  <c r="B14" i="3" s="1"/>
  <c r="B11" i="3" s="1"/>
  <c r="D16" i="3"/>
  <c r="D13" i="3" s="1"/>
  <c r="C16" i="3"/>
  <c r="B16" i="3"/>
  <c r="C15" i="3"/>
  <c r="C14" i="3"/>
  <c r="C11" i="3" s="1"/>
  <c r="C13" i="3"/>
  <c r="B13" i="3"/>
  <c r="C44" i="3" l="1"/>
  <c r="B52" i="3"/>
  <c r="D64" i="3"/>
  <c r="C12" i="3"/>
  <c r="B22" i="3"/>
  <c r="D22" i="3"/>
  <c r="C52" i="3"/>
  <c r="C43" i="3" s="1"/>
  <c r="C42" i="3" s="1"/>
  <c r="D52" i="3"/>
  <c r="B10" i="3"/>
  <c r="B9" i="3" s="1"/>
  <c r="B8" i="3" s="1"/>
  <c r="B12" i="3"/>
  <c r="B15" i="3"/>
  <c r="C22" i="3"/>
  <c r="D11" i="3"/>
  <c r="B27" i="3"/>
  <c r="B26" i="3" s="1"/>
  <c r="B25" i="3" s="1"/>
  <c r="D27" i="3"/>
  <c r="D26" i="3" s="1"/>
  <c r="D70" i="3"/>
  <c r="D63" i="3" s="1"/>
  <c r="D43" i="3" s="1"/>
  <c r="D42" i="3" s="1"/>
  <c r="D10" i="3"/>
  <c r="D9" i="3" s="1"/>
  <c r="D8" i="3" s="1"/>
  <c r="D12" i="3"/>
  <c r="B43" i="3"/>
  <c r="B42" i="3" s="1"/>
  <c r="D25" i="3"/>
  <c r="C25" i="3"/>
  <c r="C10" i="3"/>
  <c r="C9" i="3" s="1"/>
  <c r="C8" i="3" s="1"/>
  <c r="D15" i="3"/>
  <c r="C77" i="3" l="1"/>
  <c r="B77" i="3"/>
  <c r="D77" i="3"/>
</calcChain>
</file>

<file path=xl/sharedStrings.xml><?xml version="1.0" encoding="utf-8"?>
<sst xmlns="http://schemas.openxmlformats.org/spreadsheetml/2006/main" count="81" uniqueCount="67">
  <si>
    <t>Partida</t>
  </si>
  <si>
    <t>crédito</t>
  </si>
  <si>
    <t>débito</t>
  </si>
  <si>
    <t xml:space="preserve"> (en millones de balboas)</t>
  </si>
  <si>
    <t>2015 (P)</t>
  </si>
  <si>
    <t>2014 (R)</t>
  </si>
  <si>
    <t>2016 (P)</t>
  </si>
  <si>
    <t xml:space="preserve"> I.   Cuenta corriente</t>
  </si>
  <si>
    <t xml:space="preserve">      B.  Servicios</t>
  </si>
  <si>
    <t xml:space="preserve">                                  2.1.1.2  Utilidades reinvertidas y no distribuidas</t>
  </si>
  <si>
    <t xml:space="preserve">                            Intereses pagados</t>
  </si>
  <si>
    <t xml:space="preserve">      B.  Cuenta financiera</t>
  </si>
  <si>
    <t xml:space="preserve">                 1.1  En el extranjero</t>
  </si>
  <si>
    <t xml:space="preserve">                        1.1.1  Acciones y otras participaciones de capital</t>
  </si>
  <si>
    <t xml:space="preserve">                 1.2  En la economía declarante</t>
  </si>
  <si>
    <t xml:space="preserve">            2.  Inversión de cartera</t>
  </si>
  <si>
    <t xml:space="preserve">                        2.1.2  Títulos de deuda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</si>
  <si>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</si>
  <si>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</si>
  <si>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2.2  Pasivos</t>
  </si>
  <si>
    <t xml:space="preserve">                        2.2.2  Títulos de deuda</t>
  </si>
  <si>
    <t xml:space="preserve">                                  2.2.2.1  Bonos y pagarés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</si>
  <si>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</si>
  <si>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</si>
  <si>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            3.1.2  Préstamos</t>
  </si>
  <si>
    <t xml:space="preserve">                  Servicios y renta</t>
  </si>
  <si>
    <t xml:space="preserve">            6.  Servicios financieros (salvo los de seguros)</t>
  </si>
  <si>
    <t xml:space="preserve">                    Comisiones recibidas</t>
  </si>
  <si>
    <t xml:space="preserve">                    Otros ingresos recibidos</t>
  </si>
  <si>
    <t xml:space="preserve">                    Comisiones pagadas</t>
  </si>
  <si>
    <t xml:space="preserve">                    Otros gastos pagados</t>
  </si>
  <si>
    <t xml:space="preserve">      C.  Renta</t>
  </si>
  <si>
    <t xml:space="preserve">            2.  Renta de la inversión</t>
  </si>
  <si>
    <t xml:space="preserve">                 2.1  Inversión directa</t>
  </si>
  <si>
    <t xml:space="preserve">                        2.1.1  Renta procedente de acciones y otras participaciones de capital</t>
  </si>
  <si>
    <t xml:space="preserve">                                  2.1.1.1  Dividendos y utilidades distribuidas</t>
  </si>
  <si>
    <t xml:space="preserve">                        2.2.2  Renta procedente de la deuda (intereses)</t>
  </si>
  <si>
    <t xml:space="preserve">                            Intereses cobrados</t>
  </si>
  <si>
    <t xml:space="preserve">            1.  Inversión directa</t>
  </si>
  <si>
    <t xml:space="preserve">                        1.2.1  Acciones y otras participaciones de capital</t>
  </si>
  <si>
    <t xml:space="preserve">                        1.2.2  Utilidades reinvertidas</t>
  </si>
  <si>
    <t xml:space="preserve">                 2.1  Activos</t>
  </si>
  <si>
    <t xml:space="preserve">                                  2.1.2.1  Bonos y pagarés</t>
  </si>
  <si>
    <t xml:space="preserve">            3.  Otra inversión</t>
  </si>
  <si>
    <t>III. Impacto sobre la balanza de pagos</t>
  </si>
  <si>
    <t xml:space="preserve">                                     Activos frente a empresas filiales</t>
  </si>
  <si>
    <t xml:space="preserve">                                     Pasivos frente a inversionistas directos</t>
  </si>
  <si>
    <t xml:space="preserve">                  3.1  Activos</t>
  </si>
  <si>
    <t xml:space="preserve">                                    A corto plazo</t>
  </si>
  <si>
    <t xml:space="preserve">                         3.1.3  Moneda y depósitos</t>
  </si>
  <si>
    <t xml:space="preserve">                         3.1.4  Otros activos</t>
  </si>
  <si>
    <t xml:space="preserve">                  3.2  Pasivos</t>
  </si>
  <si>
    <t xml:space="preserve">                         3.2.2  Préstamos</t>
  </si>
  <si>
    <t xml:space="preserve">                                    A largo plazo</t>
  </si>
  <si>
    <t xml:space="preserve">                         3.2.3  Moneda y depósitos</t>
  </si>
  <si>
    <t xml:space="preserve">                         3.2.4  Otros pasivos</t>
  </si>
  <si>
    <t xml:space="preserve">                2.2  Inversión de cartera</t>
  </si>
  <si>
    <t xml:space="preserve">                                                    Intereses cobrados</t>
  </si>
  <si>
    <t xml:space="preserve">                                                    Intereses pagados</t>
  </si>
  <si>
    <t xml:space="preserve">               2.3  Otra inversión</t>
  </si>
  <si>
    <t>II.   Cuenta de capital y financiera</t>
  </si>
  <si>
    <t xml:space="preserve">  Cuadro 8.  IMPACTO DE LOS BANCOS DE LICENCIA INTERNACIONAL, SOBRE LA BALANZA</t>
  </si>
  <si>
    <t>DE PAGOS DE PANAMÁ, SEGÚN PARTIDA:  AÑOS 2014-16</t>
  </si>
  <si>
    <t>Impacto de los bancos de licencia internacional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</si>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</sst>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64" fontId="2" fillId="0" borderId="0" xfId="0" applyNumberFormat="1" applyFont="1" applyFill="1"/>
    <xf numFmtId="164" fontId="2" fillId="0" borderId="9" xfId="0" applyNumberFormat="1" applyFont="1" applyFill="1" applyBorder="1" applyAlignment="1" applyProtection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Border="1"/>
    <xf numFmtId="164" fontId="2" fillId="0" borderId="1" xfId="0" applyNumberFormat="1" applyFont="1" applyFill="1" applyBorder="1" applyAlignment="1" applyProtection="1">
      <alignment horizontal="center"/>
    </xf>
    <xf numFmtId="164" fontId="2" fillId="0" borderId="12" xfId="0" applyNumberFormat="1" applyFont="1" applyFill="1" applyBorder="1"/>
    <xf numFmtId="164" fontId="2" fillId="0" borderId="10" xfId="0" applyNumberFormat="1" applyFont="1" applyFill="1" applyBorder="1" applyAlignment="1" applyProtection="1"/>
    <xf numFmtId="164" fontId="2" fillId="0" borderId="0" xfId="0" applyNumberFormat="1" applyFont="1" applyFill="1" applyBorder="1" applyAlignment="1">
      <alignment horizontal="right"/>
    </xf>
    <xf numFmtId="164" fontId="2" fillId="0" borderId="11" xfId="0" applyNumberFormat="1" applyFont="1" applyFill="1" applyBorder="1"/>
    <xf numFmtId="164" fontId="2" fillId="0" borderId="8" xfId="0" applyNumberFormat="1" applyFont="1" applyFill="1" applyBorder="1"/>
    <xf numFmtId="164" fontId="2" fillId="0" borderId="3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left"/>
    </xf>
    <xf numFmtId="164" fontId="2" fillId="0" borderId="4" xfId="0" applyNumberFormat="1" applyFont="1" applyFill="1" applyBorder="1" applyAlignment="1" applyProtection="1">
      <alignment horizontal="left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/>
    <xf numFmtId="164" fontId="2" fillId="0" borderId="13" xfId="0" applyNumberFormat="1" applyFont="1" applyFill="1" applyBorder="1"/>
    <xf numFmtId="164" fontId="3" fillId="2" borderId="4" xfId="0" applyNumberFormat="1" applyFont="1" applyFill="1" applyBorder="1" applyAlignment="1" applyProtection="1">
      <alignment horizontal="left"/>
    </xf>
    <xf numFmtId="1" fontId="3" fillId="3" borderId="7" xfId="0" applyNumberFormat="1" applyFont="1" applyFill="1" applyBorder="1" applyAlignment="1" applyProtection="1">
      <alignment horizontal="center" vertical="center"/>
    </xf>
    <xf numFmtId="1" fontId="3" fillId="3" borderId="6" xfId="0" applyNumberFormat="1" applyFont="1" applyFill="1" applyBorder="1" applyAlignment="1" applyProtection="1">
      <alignment horizontal="center" vertical="center"/>
    </xf>
    <xf numFmtId="164" fontId="3" fillId="0" borderId="9" xfId="0" applyNumberFormat="1" applyFont="1" applyFill="1" applyBorder="1" applyAlignment="1" applyProtection="1"/>
    <xf numFmtId="164" fontId="3" fillId="0" borderId="10" xfId="0" applyNumberFormat="1" applyFont="1" applyFill="1" applyBorder="1" applyAlignment="1" applyProtection="1"/>
    <xf numFmtId="164" fontId="4" fillId="0" borderId="9" xfId="0" applyNumberFormat="1" applyFont="1" applyFill="1" applyBorder="1" applyAlignment="1" applyProtection="1"/>
    <xf numFmtId="164" fontId="4" fillId="0" borderId="10" xfId="0" applyNumberFormat="1" applyFont="1" applyFill="1" applyBorder="1" applyAlignment="1" applyProtection="1"/>
    <xf numFmtId="164" fontId="2" fillId="4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 applyProtection="1">
      <alignment horizontal="right"/>
    </xf>
    <xf numFmtId="164" fontId="5" fillId="2" borderId="0" xfId="0" applyNumberFormat="1" applyFont="1" applyFill="1" applyBorder="1"/>
    <xf numFmtId="0" fontId="5" fillId="2" borderId="0" xfId="0" applyFont="1" applyFill="1" applyBorder="1"/>
    <xf numFmtId="164" fontId="5" fillId="0" borderId="0" xfId="0" applyNumberFormat="1" applyFont="1" applyFill="1"/>
    <xf numFmtId="164" fontId="2" fillId="4" borderId="0" xfId="0" applyNumberFormat="1" applyFont="1" applyFill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 applyAlignment="1" applyProtection="1">
      <alignment horizontal="center"/>
    </xf>
    <xf numFmtId="164" fontId="3" fillId="3" borderId="3" xfId="0" applyNumberFormat="1" applyFont="1" applyFill="1" applyBorder="1" applyAlignment="1" applyProtection="1">
      <alignment horizontal="center" vertical="center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 applyProtection="1">
      <alignment horizontal="center" vertical="center"/>
    </xf>
    <xf numFmtId="164" fontId="3" fillId="3" borderId="2" xfId="0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5.42578125" style="4" customWidth="1"/>
    <col min="2" max="4" width="17.7109375" style="1" customWidth="1"/>
    <col min="5" max="5" width="11.42578125" style="4"/>
    <col min="6" max="16384" width="11.42578125" style="1"/>
  </cols>
  <sheetData>
    <row r="1" spans="1:4" ht="15" customHeight="1" x14ac:dyDescent="0.25">
      <c r="A1" s="31" t="s">
        <v>61</v>
      </c>
      <c r="B1" s="31"/>
      <c r="C1" s="31"/>
      <c r="D1" s="31"/>
    </row>
    <row r="2" spans="1:4" ht="15" customHeight="1" x14ac:dyDescent="0.25">
      <c r="A2" s="31" t="s">
        <v>62</v>
      </c>
      <c r="B2" s="31"/>
      <c r="C2" s="31"/>
      <c r="D2" s="31"/>
    </row>
    <row r="3" spans="1:4" ht="12.75" customHeight="1" x14ac:dyDescent="0.2">
      <c r="A3" s="5"/>
      <c r="B3" s="4"/>
      <c r="C3" s="4"/>
      <c r="D3" s="4"/>
    </row>
    <row r="4" spans="1:4" ht="15" customHeight="1" x14ac:dyDescent="0.2">
      <c r="A4" s="32" t="s">
        <v>0</v>
      </c>
      <c r="B4" s="35" t="s">
        <v>63</v>
      </c>
      <c r="C4" s="36"/>
      <c r="D4" s="36"/>
    </row>
    <row r="5" spans="1:4" ht="15" customHeight="1" x14ac:dyDescent="0.2">
      <c r="A5" s="33"/>
      <c r="B5" s="37" t="s">
        <v>3</v>
      </c>
      <c r="C5" s="38"/>
      <c r="D5" s="38"/>
    </row>
    <row r="6" spans="1:4" ht="15" customHeight="1" x14ac:dyDescent="0.2">
      <c r="A6" s="34"/>
      <c r="B6" s="18" t="s">
        <v>5</v>
      </c>
      <c r="C6" s="18" t="s">
        <v>4</v>
      </c>
      <c r="D6" s="19" t="s">
        <v>6</v>
      </c>
    </row>
    <row r="7" spans="1:4" ht="6" customHeight="1" x14ac:dyDescent="0.2">
      <c r="A7" s="11"/>
      <c r="B7" s="6"/>
      <c r="C7" s="6"/>
      <c r="D7" s="9"/>
    </row>
    <row r="8" spans="1:4" ht="15" customHeight="1" x14ac:dyDescent="0.25">
      <c r="A8" s="17" t="s">
        <v>7</v>
      </c>
      <c r="B8" s="20">
        <f>SUM(B9)</f>
        <v>43.999999999999886</v>
      </c>
      <c r="C8" s="20">
        <f t="shared" ref="C8:D8" si="0">SUM(C9)</f>
        <v>72.499999999999886</v>
      </c>
      <c r="D8" s="21">
        <f t="shared" si="0"/>
        <v>82.299999999999841</v>
      </c>
    </row>
    <row r="9" spans="1:4" ht="12.95" customHeight="1" x14ac:dyDescent="0.2">
      <c r="A9" s="13" t="s">
        <v>25</v>
      </c>
      <c r="B9" s="22">
        <f>SUM(B10:B11)</f>
        <v>43.999999999999886</v>
      </c>
      <c r="C9" s="22">
        <f t="shared" ref="C9:D9" si="1">SUM(C10:C11)</f>
        <v>72.499999999999886</v>
      </c>
      <c r="D9" s="23">
        <f t="shared" si="1"/>
        <v>82.299999999999841</v>
      </c>
    </row>
    <row r="10" spans="1:4" ht="12.95" customHeight="1" x14ac:dyDescent="0.2">
      <c r="A10" s="14" t="s">
        <v>1</v>
      </c>
      <c r="B10" s="2">
        <f>SUM(B13+B23)</f>
        <v>885.3</v>
      </c>
      <c r="C10" s="2">
        <f>SUM(C13+C23)</f>
        <v>909.89999999999986</v>
      </c>
      <c r="D10" s="7">
        <f>SUM(D13+D23)</f>
        <v>936.39999999999986</v>
      </c>
    </row>
    <row r="11" spans="1:4" ht="12.95" customHeight="1" x14ac:dyDescent="0.2">
      <c r="A11" s="14" t="s">
        <v>2</v>
      </c>
      <c r="B11" s="2">
        <f>SUM(B14+B24)</f>
        <v>-841.30000000000007</v>
      </c>
      <c r="C11" s="2">
        <f t="shared" ref="C11:D11" si="2">SUM(C14+C24)</f>
        <v>-837.4</v>
      </c>
      <c r="D11" s="7">
        <f t="shared" si="2"/>
        <v>-854.1</v>
      </c>
    </row>
    <row r="12" spans="1:4" ht="15" customHeight="1" x14ac:dyDescent="0.25">
      <c r="A12" s="17" t="s">
        <v>8</v>
      </c>
      <c r="B12" s="20">
        <f>SUM(B13:B14)</f>
        <v>40.700000000000003</v>
      </c>
      <c r="C12" s="20">
        <f>SUM(C13:C14)</f>
        <v>27.700000000000017</v>
      </c>
      <c r="D12" s="21">
        <f>SUM(D13:D14)</f>
        <v>48.7</v>
      </c>
    </row>
    <row r="13" spans="1:4" ht="12.95" customHeight="1" x14ac:dyDescent="0.2">
      <c r="A13" s="14" t="s">
        <v>1</v>
      </c>
      <c r="B13" s="2">
        <f>SUM(B16)</f>
        <v>154.30000000000001</v>
      </c>
      <c r="C13" s="2">
        <f>SUM(C16)</f>
        <v>172.3</v>
      </c>
      <c r="D13" s="7">
        <f>SUM(D16)</f>
        <v>170.9</v>
      </c>
    </row>
    <row r="14" spans="1:4" ht="12.95" customHeight="1" x14ac:dyDescent="0.2">
      <c r="A14" s="14" t="s">
        <v>2</v>
      </c>
      <c r="B14" s="2">
        <f>SUM(B19)</f>
        <v>-113.60000000000001</v>
      </c>
      <c r="C14" s="2">
        <f>SUM(C19)</f>
        <v>-144.6</v>
      </c>
      <c r="D14" s="7">
        <f>SUM(D19)</f>
        <v>-122.2</v>
      </c>
    </row>
    <row r="15" spans="1:4" ht="12.95" customHeight="1" x14ac:dyDescent="0.2">
      <c r="A15" s="12" t="s">
        <v>26</v>
      </c>
      <c r="B15" s="22">
        <f>SUM(B16+B19)</f>
        <v>40.700000000000003</v>
      </c>
      <c r="C15" s="22">
        <f t="shared" ref="C15:D15" si="3">SUM(C16+C19)</f>
        <v>27.700000000000017</v>
      </c>
      <c r="D15" s="23">
        <f t="shared" si="3"/>
        <v>48.7</v>
      </c>
    </row>
    <row r="16" spans="1:4" ht="12.95" customHeight="1" x14ac:dyDescent="0.2">
      <c r="A16" s="14" t="s">
        <v>1</v>
      </c>
      <c r="B16" s="2">
        <f>SUM(B17:B18)</f>
        <v>154.30000000000001</v>
      </c>
      <c r="C16" s="2">
        <f t="shared" ref="C16:D16" si="4">SUM(C17:C18)</f>
        <v>172.3</v>
      </c>
      <c r="D16" s="7">
        <f t="shared" si="4"/>
        <v>170.9</v>
      </c>
    </row>
    <row r="17" spans="1:4" ht="12.95" customHeight="1" x14ac:dyDescent="0.2">
      <c r="A17" s="12" t="s">
        <v>27</v>
      </c>
      <c r="B17" s="2">
        <v>59.100000000000009</v>
      </c>
      <c r="C17" s="2">
        <v>66.8</v>
      </c>
      <c r="D17" s="7">
        <v>65.2</v>
      </c>
    </row>
    <row r="18" spans="1:4" ht="12.95" customHeight="1" x14ac:dyDescent="0.2">
      <c r="A18" s="12" t="s">
        <v>28</v>
      </c>
      <c r="B18" s="2">
        <v>95.199999999999989</v>
      </c>
      <c r="C18" s="2">
        <v>105.5</v>
      </c>
      <c r="D18" s="7">
        <v>105.7</v>
      </c>
    </row>
    <row r="19" spans="1:4" ht="12.95" customHeight="1" x14ac:dyDescent="0.2">
      <c r="A19" s="14" t="s">
        <v>2</v>
      </c>
      <c r="B19" s="2">
        <f>SUM(B20:B21)</f>
        <v>-113.60000000000001</v>
      </c>
      <c r="C19" s="2">
        <f t="shared" ref="C19:D19" si="5">SUM(C20:C21)</f>
        <v>-144.6</v>
      </c>
      <c r="D19" s="7">
        <f t="shared" si="5"/>
        <v>-122.2</v>
      </c>
    </row>
    <row r="20" spans="1:4" ht="12.95" customHeight="1" x14ac:dyDescent="0.2">
      <c r="A20" s="12" t="s">
        <v>29</v>
      </c>
      <c r="B20" s="2">
        <v>-19.400000000000002</v>
      </c>
      <c r="C20" s="2">
        <v>-21.5</v>
      </c>
      <c r="D20" s="7">
        <v>-20.8</v>
      </c>
    </row>
    <row r="21" spans="1:4" ht="12.95" customHeight="1" x14ac:dyDescent="0.2">
      <c r="A21" s="12" t="s">
        <v>30</v>
      </c>
      <c r="B21" s="2">
        <v>-94.2</v>
      </c>
      <c r="C21" s="2">
        <v>-123.1</v>
      </c>
      <c r="D21" s="7">
        <v>-101.4</v>
      </c>
    </row>
    <row r="22" spans="1:4" ht="15" customHeight="1" x14ac:dyDescent="0.25">
      <c r="A22" s="17" t="s">
        <v>31</v>
      </c>
      <c r="B22" s="20">
        <f>SUM(B23:B24)</f>
        <v>3.2999999999999545</v>
      </c>
      <c r="C22" s="20">
        <f t="shared" ref="C22:D22" si="6">SUM(C23:C24)</f>
        <v>44.799999999999955</v>
      </c>
      <c r="D22" s="21">
        <f t="shared" si="6"/>
        <v>33.599999999999909</v>
      </c>
    </row>
    <row r="23" spans="1:4" ht="12.95" customHeight="1" x14ac:dyDescent="0.2">
      <c r="A23" s="14" t="s">
        <v>1</v>
      </c>
      <c r="B23" s="2">
        <f>SUM(B29+B32+B37+B40)</f>
        <v>731</v>
      </c>
      <c r="C23" s="2">
        <f t="shared" ref="C23:D24" si="7">SUM(C29+C32+C37+C40)</f>
        <v>737.59999999999991</v>
      </c>
      <c r="D23" s="7">
        <f t="shared" si="7"/>
        <v>765.49999999999989</v>
      </c>
    </row>
    <row r="24" spans="1:4" ht="12.95" customHeight="1" x14ac:dyDescent="0.2">
      <c r="A24" s="14" t="s">
        <v>2</v>
      </c>
      <c r="B24" s="2">
        <f>SUM(B30+B33+B38+B41)</f>
        <v>-727.7</v>
      </c>
      <c r="C24" s="2">
        <f t="shared" si="7"/>
        <v>-692.8</v>
      </c>
      <c r="D24" s="7">
        <f t="shared" si="7"/>
        <v>-731.9</v>
      </c>
    </row>
    <row r="25" spans="1:4" ht="12.95" customHeight="1" x14ac:dyDescent="0.2">
      <c r="A25" s="12" t="s">
        <v>32</v>
      </c>
      <c r="B25" s="22">
        <f>SUM(B26+B34+B39)</f>
        <v>3.2999999999999545</v>
      </c>
      <c r="C25" s="22">
        <f t="shared" ref="C25:D25" si="8">SUM(C26+C34+C39)</f>
        <v>44.799999999999926</v>
      </c>
      <c r="D25" s="23">
        <f t="shared" si="8"/>
        <v>33.599999999999937</v>
      </c>
    </row>
    <row r="26" spans="1:4" ht="12.95" customHeight="1" x14ac:dyDescent="0.2">
      <c r="A26" s="12" t="s">
        <v>33</v>
      </c>
      <c r="B26" s="22">
        <f>SUM(B27)</f>
        <v>-168.90000000000003</v>
      </c>
      <c r="C26" s="22">
        <f t="shared" ref="C26:D26" si="9">SUM(C27)</f>
        <v>-147.19999999999999</v>
      </c>
      <c r="D26" s="23">
        <f t="shared" si="9"/>
        <v>-194.70000000000002</v>
      </c>
    </row>
    <row r="27" spans="1:4" ht="12.95" customHeight="1" x14ac:dyDescent="0.2">
      <c r="A27" s="12" t="s">
        <v>34</v>
      </c>
      <c r="B27" s="2">
        <f>SUM(B28+B31)</f>
        <v>-168.90000000000003</v>
      </c>
      <c r="C27" s="2">
        <f t="shared" ref="C27:D27" si="10">SUM(C28+C31)</f>
        <v>-147.19999999999999</v>
      </c>
      <c r="D27" s="7">
        <f t="shared" si="10"/>
        <v>-194.70000000000002</v>
      </c>
    </row>
    <row r="28" spans="1:4" ht="12.95" customHeight="1" x14ac:dyDescent="0.2">
      <c r="A28" s="12" t="s">
        <v>35</v>
      </c>
      <c r="B28" s="2">
        <f>SUM(B29:B30)</f>
        <v>83.3</v>
      </c>
      <c r="C28" s="2">
        <f t="shared" ref="C28:D28" si="11">SUM(C29:C30)</f>
        <v>16.300000000000011</v>
      </c>
      <c r="D28" s="7">
        <f t="shared" si="11"/>
        <v>-76.500000000000014</v>
      </c>
    </row>
    <row r="29" spans="1:4" ht="12.95" customHeight="1" x14ac:dyDescent="0.2">
      <c r="A29" s="14" t="s">
        <v>1</v>
      </c>
      <c r="B29" s="2">
        <v>91.5</v>
      </c>
      <c r="C29" s="2">
        <v>97.9</v>
      </c>
      <c r="D29" s="7">
        <v>92.399999999999991</v>
      </c>
    </row>
    <row r="30" spans="1:4" ht="12.95" customHeight="1" x14ac:dyDescent="0.2">
      <c r="A30" s="14" t="s">
        <v>2</v>
      </c>
      <c r="B30" s="2">
        <v>-8.1999999999999993</v>
      </c>
      <c r="C30" s="2">
        <v>-81.599999999999994</v>
      </c>
      <c r="D30" s="7">
        <v>-168.9</v>
      </c>
    </row>
    <row r="31" spans="1:4" ht="12.95" customHeight="1" x14ac:dyDescent="0.2">
      <c r="A31" s="12" t="s">
        <v>9</v>
      </c>
      <c r="B31" s="2">
        <f>SUM(B32:B33)</f>
        <v>-252.20000000000002</v>
      </c>
      <c r="C31" s="2">
        <f t="shared" ref="C31:D31" si="12">SUM(C32:C33)</f>
        <v>-163.5</v>
      </c>
      <c r="D31" s="7">
        <f t="shared" si="12"/>
        <v>-118.2</v>
      </c>
    </row>
    <row r="32" spans="1:4" ht="12.95" customHeight="1" x14ac:dyDescent="0.2">
      <c r="A32" s="14" t="s">
        <v>1</v>
      </c>
      <c r="B32" s="2">
        <v>0</v>
      </c>
      <c r="C32" s="2">
        <v>0</v>
      </c>
      <c r="D32" s="7">
        <v>0</v>
      </c>
    </row>
    <row r="33" spans="1:4" ht="12.95" customHeight="1" x14ac:dyDescent="0.2">
      <c r="A33" s="14" t="s">
        <v>2</v>
      </c>
      <c r="B33" s="2">
        <v>-252.20000000000002</v>
      </c>
      <c r="C33" s="2">
        <v>-163.5</v>
      </c>
      <c r="D33" s="7">
        <v>-118.2</v>
      </c>
    </row>
    <row r="34" spans="1:4" ht="12.95" customHeight="1" x14ac:dyDescent="0.2">
      <c r="A34" s="12" t="s">
        <v>56</v>
      </c>
      <c r="B34" s="22">
        <f>SUM(B35)</f>
        <v>-133.29999999999998</v>
      </c>
      <c r="C34" s="22">
        <f t="shared" ref="C34:D35" si="13">SUM(C35)</f>
        <v>-32.599999999999994</v>
      </c>
      <c r="D34" s="23">
        <f t="shared" si="13"/>
        <v>2</v>
      </c>
    </row>
    <row r="35" spans="1:4" ht="12.95" customHeight="1" x14ac:dyDescent="0.2">
      <c r="A35" s="12" t="s">
        <v>36</v>
      </c>
      <c r="B35" s="2">
        <f>SUM(B36)</f>
        <v>-133.29999999999998</v>
      </c>
      <c r="C35" s="2">
        <f t="shared" si="13"/>
        <v>-32.599999999999994</v>
      </c>
      <c r="D35" s="7">
        <f t="shared" si="13"/>
        <v>2</v>
      </c>
    </row>
    <row r="36" spans="1:4" ht="12.95" customHeight="1" x14ac:dyDescent="0.2">
      <c r="A36" s="12" t="s">
        <v>21</v>
      </c>
      <c r="B36" s="2">
        <f>SUM(B37:B38)</f>
        <v>-133.29999999999998</v>
      </c>
      <c r="C36" s="2">
        <f t="shared" ref="C36:D36" si="14">SUM(C37:C38)</f>
        <v>-32.599999999999994</v>
      </c>
      <c r="D36" s="7">
        <f t="shared" si="14"/>
        <v>2</v>
      </c>
    </row>
    <row r="37" spans="1:4" ht="12.95" customHeight="1" x14ac:dyDescent="0.2">
      <c r="A37" s="12" t="s">
        <v>57</v>
      </c>
      <c r="B37" s="2">
        <v>24.5</v>
      </c>
      <c r="C37" s="2">
        <v>23.599999999999998</v>
      </c>
      <c r="D37" s="7">
        <v>22</v>
      </c>
    </row>
    <row r="38" spans="1:4" ht="12.95" customHeight="1" x14ac:dyDescent="0.2">
      <c r="A38" s="12" t="s">
        <v>58</v>
      </c>
      <c r="B38" s="2">
        <v>-157.79999999999998</v>
      </c>
      <c r="C38" s="2">
        <v>-56.199999999999996</v>
      </c>
      <c r="D38" s="7">
        <v>-20</v>
      </c>
    </row>
    <row r="39" spans="1:4" ht="12.95" customHeight="1" x14ac:dyDescent="0.2">
      <c r="A39" s="12" t="s">
        <v>59</v>
      </c>
      <c r="B39" s="22">
        <f>SUM(B40:B41)</f>
        <v>305.5</v>
      </c>
      <c r="C39" s="22">
        <f t="shared" ref="C39:D39" si="15">SUM(C40:C41)</f>
        <v>224.59999999999991</v>
      </c>
      <c r="D39" s="23">
        <f t="shared" si="15"/>
        <v>226.29999999999995</v>
      </c>
    </row>
    <row r="40" spans="1:4" ht="12.95" customHeight="1" x14ac:dyDescent="0.2">
      <c r="A40" s="12" t="s">
        <v>37</v>
      </c>
      <c r="B40" s="2">
        <v>615</v>
      </c>
      <c r="C40" s="2">
        <v>616.09999999999991</v>
      </c>
      <c r="D40" s="7">
        <v>651.09999999999991</v>
      </c>
    </row>
    <row r="41" spans="1:4" ht="12.95" customHeight="1" x14ac:dyDescent="0.2">
      <c r="A41" s="12" t="s">
        <v>10</v>
      </c>
      <c r="B41" s="2">
        <v>-309.5</v>
      </c>
      <c r="C41" s="2">
        <v>-391.5</v>
      </c>
      <c r="D41" s="7">
        <v>-424.79999999999995</v>
      </c>
    </row>
    <row r="42" spans="1:4" ht="15" customHeight="1" x14ac:dyDescent="0.25">
      <c r="A42" s="17" t="s">
        <v>60</v>
      </c>
      <c r="B42" s="20">
        <f>SUM(B43)</f>
        <v>186.39999999999998</v>
      </c>
      <c r="C42" s="20">
        <f t="shared" ref="C42:D42" si="16">SUM(C43)</f>
        <v>-143.30000000000072</v>
      </c>
      <c r="D42" s="21">
        <f t="shared" si="16"/>
        <v>-1.9000000000000341</v>
      </c>
    </row>
    <row r="43" spans="1:4" ht="15" customHeight="1" x14ac:dyDescent="0.25">
      <c r="A43" s="17" t="s">
        <v>11</v>
      </c>
      <c r="B43" s="20">
        <f>SUM(B44+B52+B63)</f>
        <v>186.39999999999998</v>
      </c>
      <c r="C43" s="20">
        <f t="shared" ref="C43:D43" si="17">SUM(C44+C52+C63)</f>
        <v>-143.30000000000072</v>
      </c>
      <c r="D43" s="21">
        <f t="shared" si="17"/>
        <v>-1.9000000000000341</v>
      </c>
    </row>
    <row r="44" spans="1:4" ht="12.95" customHeight="1" x14ac:dyDescent="0.2">
      <c r="A44" s="12" t="s">
        <v>38</v>
      </c>
      <c r="B44" s="22">
        <f>SUM(B45+B48)</f>
        <v>267.3</v>
      </c>
      <c r="C44" s="22">
        <f t="shared" ref="C44:D44" si="18">SUM(C45+C48)</f>
        <v>2.5</v>
      </c>
      <c r="D44" s="23">
        <f t="shared" si="18"/>
        <v>420.9</v>
      </c>
    </row>
    <row r="45" spans="1:4" ht="12.95" customHeight="1" x14ac:dyDescent="0.2">
      <c r="A45" s="12" t="s">
        <v>12</v>
      </c>
      <c r="B45" s="22">
        <f>SUM(B46)</f>
        <v>-40.5</v>
      </c>
      <c r="C45" s="22">
        <f t="shared" ref="C45:D46" si="19">SUM(C46)</f>
        <v>-176.2</v>
      </c>
      <c r="D45" s="23">
        <f t="shared" si="19"/>
        <v>11.7</v>
      </c>
    </row>
    <row r="46" spans="1:4" ht="12.95" customHeight="1" x14ac:dyDescent="0.2">
      <c r="A46" s="12" t="s">
        <v>13</v>
      </c>
      <c r="B46" s="2">
        <f>SUM(B47)</f>
        <v>-40.5</v>
      </c>
      <c r="C46" s="2">
        <f t="shared" si="19"/>
        <v>-176.2</v>
      </c>
      <c r="D46" s="7">
        <f t="shared" si="19"/>
        <v>11.7</v>
      </c>
    </row>
    <row r="47" spans="1:4" ht="12.95" customHeight="1" x14ac:dyDescent="0.2">
      <c r="A47" s="12" t="s">
        <v>45</v>
      </c>
      <c r="B47" s="2">
        <v>-40.5</v>
      </c>
      <c r="C47" s="2">
        <v>-176.2</v>
      </c>
      <c r="D47" s="7">
        <v>11.7</v>
      </c>
    </row>
    <row r="48" spans="1:4" ht="12.95" customHeight="1" x14ac:dyDescent="0.2">
      <c r="A48" s="12" t="s">
        <v>14</v>
      </c>
      <c r="B48" s="22">
        <f>SUM(B49+B51)</f>
        <v>307.8</v>
      </c>
      <c r="C48" s="22">
        <f t="shared" ref="C48:D48" si="20">SUM(C49+C51)</f>
        <v>178.7</v>
      </c>
      <c r="D48" s="23">
        <f t="shared" si="20"/>
        <v>409.2</v>
      </c>
    </row>
    <row r="49" spans="1:5" ht="12.95" customHeight="1" x14ac:dyDescent="0.2">
      <c r="A49" s="13" t="s">
        <v>39</v>
      </c>
      <c r="B49" s="2">
        <f>SUM(B50)</f>
        <v>55.6</v>
      </c>
      <c r="C49" s="2">
        <f t="shared" ref="C49:D49" si="21">SUM(C50)</f>
        <v>15.2</v>
      </c>
      <c r="D49" s="7">
        <f t="shared" si="21"/>
        <v>291</v>
      </c>
    </row>
    <row r="50" spans="1:5" ht="12.95" customHeight="1" x14ac:dyDescent="0.2">
      <c r="A50" s="12" t="s">
        <v>46</v>
      </c>
      <c r="B50" s="2">
        <v>55.6</v>
      </c>
      <c r="C50" s="2">
        <v>15.2</v>
      </c>
      <c r="D50" s="7">
        <v>291</v>
      </c>
    </row>
    <row r="51" spans="1:5" ht="12.95" customHeight="1" x14ac:dyDescent="0.2">
      <c r="A51" s="12" t="s">
        <v>40</v>
      </c>
      <c r="B51" s="2">
        <v>252.20000000000002</v>
      </c>
      <c r="C51" s="2">
        <v>163.5</v>
      </c>
      <c r="D51" s="7">
        <v>118.2</v>
      </c>
    </row>
    <row r="52" spans="1:5" ht="12.95" customHeight="1" x14ac:dyDescent="0.2">
      <c r="A52" s="12" t="s">
        <v>15</v>
      </c>
      <c r="B52" s="22">
        <f>SUM(B53+B58)</f>
        <v>103.1</v>
      </c>
      <c r="C52" s="22">
        <f t="shared" ref="C52:D52" si="22">SUM(C53+C58)</f>
        <v>118.69999999999996</v>
      </c>
      <c r="D52" s="23">
        <f t="shared" si="22"/>
        <v>-143.79999999999995</v>
      </c>
    </row>
    <row r="53" spans="1:5" ht="12.95" customHeight="1" x14ac:dyDescent="0.2">
      <c r="A53" s="12" t="s">
        <v>41</v>
      </c>
      <c r="B53" s="22">
        <f>SUM(B54)</f>
        <v>-156.4</v>
      </c>
      <c r="C53" s="22">
        <f t="shared" ref="C53:D53" si="23">SUM(C54)</f>
        <v>148.79999999999995</v>
      </c>
      <c r="D53" s="23">
        <f t="shared" si="23"/>
        <v>57.099999999999994</v>
      </c>
    </row>
    <row r="54" spans="1:5" ht="12.95" customHeight="1" x14ac:dyDescent="0.2">
      <c r="A54" s="13" t="s">
        <v>16</v>
      </c>
      <c r="B54" s="2">
        <f>SUM(B55:B57)</f>
        <v>-156.4</v>
      </c>
      <c r="C54" s="2">
        <f t="shared" ref="C54:D54" si="24">SUM(C55:C57)</f>
        <v>148.79999999999995</v>
      </c>
      <c r="D54" s="7">
        <f t="shared" si="24"/>
        <v>57.099999999999994</v>
      </c>
    </row>
    <row r="55" spans="1:5" ht="12.95" customHeight="1" x14ac:dyDescent="0.2">
      <c r="A55" s="12" t="s">
        <v>42</v>
      </c>
      <c r="B55" s="2">
        <v>-169.4</v>
      </c>
      <c r="C55" s="2">
        <v>57.799999999999955</v>
      </c>
      <c r="D55" s="7">
        <v>69.699999999999989</v>
      </c>
    </row>
    <row r="56" spans="1:5" ht="12.95" customHeight="1" x14ac:dyDescent="0.2">
      <c r="A56" s="13" t="s">
        <v>17</v>
      </c>
      <c r="B56" s="2">
        <v>89.1</v>
      </c>
      <c r="C56" s="2">
        <v>12.400000000000002</v>
      </c>
      <c r="D56" s="7">
        <v>-13.8</v>
      </c>
    </row>
    <row r="57" spans="1:5" ht="12.95" customHeight="1" x14ac:dyDescent="0.2">
      <c r="A57" s="13" t="s">
        <v>18</v>
      </c>
      <c r="B57" s="2">
        <v>-76.099999999999994</v>
      </c>
      <c r="C57" s="2">
        <v>78.600000000000009</v>
      </c>
      <c r="D57" s="7">
        <v>1.2</v>
      </c>
    </row>
    <row r="58" spans="1:5" ht="12.95" customHeight="1" x14ac:dyDescent="0.2">
      <c r="A58" s="13" t="s">
        <v>19</v>
      </c>
      <c r="B58" s="22">
        <f>SUM(B59)</f>
        <v>259.5</v>
      </c>
      <c r="C58" s="22">
        <f t="shared" ref="C58:D58" si="25">SUM(C59)</f>
        <v>-30.1</v>
      </c>
      <c r="D58" s="23">
        <f t="shared" si="25"/>
        <v>-200.89999999999995</v>
      </c>
    </row>
    <row r="59" spans="1:5" ht="12.95" customHeight="1" x14ac:dyDescent="0.2">
      <c r="A59" s="13" t="s">
        <v>20</v>
      </c>
      <c r="B59" s="2">
        <f>SUM(B60:B62)</f>
        <v>259.5</v>
      </c>
      <c r="C59" s="2">
        <f t="shared" ref="C59:D59" si="26">SUM(C60:C62)</f>
        <v>-30.1</v>
      </c>
      <c r="D59" s="7">
        <f t="shared" si="26"/>
        <v>-200.89999999999995</v>
      </c>
    </row>
    <row r="60" spans="1:5" ht="12.95" customHeight="1" x14ac:dyDescent="0.2">
      <c r="A60" s="13" t="s">
        <v>21</v>
      </c>
      <c r="B60" s="2">
        <v>139.9</v>
      </c>
      <c r="C60" s="2">
        <v>72.399999999999991</v>
      </c>
      <c r="D60" s="7">
        <v>-273.2</v>
      </c>
    </row>
    <row r="61" spans="1:5" s="3" customFormat="1" ht="12.95" customHeight="1" x14ac:dyDescent="0.2">
      <c r="A61" s="13" t="s">
        <v>22</v>
      </c>
      <c r="B61" s="2">
        <v>47.8</v>
      </c>
      <c r="C61" s="2">
        <v>-22.9</v>
      </c>
      <c r="D61" s="7">
        <v>-12.599999999999994</v>
      </c>
      <c r="E61" s="8"/>
    </row>
    <row r="62" spans="1:5" ht="12.95" customHeight="1" x14ac:dyDescent="0.2">
      <c r="A62" s="13" t="s">
        <v>23</v>
      </c>
      <c r="B62" s="2">
        <v>71.800000000000011</v>
      </c>
      <c r="C62" s="2">
        <v>-79.599999999999994</v>
      </c>
      <c r="D62" s="7">
        <v>84.9</v>
      </c>
    </row>
    <row r="63" spans="1:5" ht="12.95" customHeight="1" x14ac:dyDescent="0.2">
      <c r="A63" s="12" t="s">
        <v>43</v>
      </c>
      <c r="B63" s="22">
        <f>SUM(B64+B70)</f>
        <v>-184</v>
      </c>
      <c r="C63" s="22">
        <f>SUM(C64+C70)</f>
        <v>-264.50000000000068</v>
      </c>
      <c r="D63" s="23">
        <f>SUM(D64+D70)</f>
        <v>-279.00000000000006</v>
      </c>
    </row>
    <row r="64" spans="1:5" ht="12.95" customHeight="1" x14ac:dyDescent="0.2">
      <c r="A64" s="12" t="s">
        <v>47</v>
      </c>
      <c r="B64" s="22">
        <f>SUM(B65+B67+B68)</f>
        <v>-337.00000000000011</v>
      </c>
      <c r="C64" s="22">
        <f t="shared" ref="C64:D64" si="27">SUM(C65+C67+C68)</f>
        <v>-1596.2000000000003</v>
      </c>
      <c r="D64" s="23">
        <f t="shared" si="27"/>
        <v>-48.1</v>
      </c>
    </row>
    <row r="65" spans="1:4" ht="12.95" customHeight="1" x14ac:dyDescent="0.2">
      <c r="A65" s="13" t="s">
        <v>24</v>
      </c>
      <c r="B65" s="2">
        <f>SUM(B66)</f>
        <v>257.89999999999998</v>
      </c>
      <c r="C65" s="2">
        <f t="shared" ref="C65:D65" si="28">SUM(C66)</f>
        <v>-409.1</v>
      </c>
      <c r="D65" s="7">
        <f t="shared" si="28"/>
        <v>578</v>
      </c>
    </row>
    <row r="66" spans="1:4" ht="12.95" customHeight="1" x14ac:dyDescent="0.2">
      <c r="A66" s="12" t="s">
        <v>48</v>
      </c>
      <c r="B66" s="2">
        <v>257.89999999999998</v>
      </c>
      <c r="C66" s="2">
        <v>-409.1</v>
      </c>
      <c r="D66" s="7">
        <v>578</v>
      </c>
    </row>
    <row r="67" spans="1:4" ht="12.95" customHeight="1" x14ac:dyDescent="0.2">
      <c r="A67" s="12" t="s">
        <v>49</v>
      </c>
      <c r="B67" s="2">
        <v>-604.80000000000007</v>
      </c>
      <c r="C67" s="2">
        <v>-1167.7</v>
      </c>
      <c r="D67" s="7">
        <v>-668.5</v>
      </c>
    </row>
    <row r="68" spans="1:4" ht="12.95" customHeight="1" x14ac:dyDescent="0.2">
      <c r="A68" s="12" t="s">
        <v>50</v>
      </c>
      <c r="B68" s="2">
        <f>SUM(B69)</f>
        <v>9.899999999999995</v>
      </c>
      <c r="C68" s="2">
        <f t="shared" ref="C68:D68" si="29">SUM(C69)</f>
        <v>-19.399999999999999</v>
      </c>
      <c r="D68" s="7">
        <f t="shared" si="29"/>
        <v>42.4</v>
      </c>
    </row>
    <row r="69" spans="1:4" ht="12.95" customHeight="1" x14ac:dyDescent="0.2">
      <c r="A69" s="12" t="s">
        <v>48</v>
      </c>
      <c r="B69" s="2">
        <v>9.899999999999995</v>
      </c>
      <c r="C69" s="2">
        <v>-19.399999999999999</v>
      </c>
      <c r="D69" s="7">
        <v>42.4</v>
      </c>
    </row>
    <row r="70" spans="1:4" ht="12.95" customHeight="1" x14ac:dyDescent="0.2">
      <c r="A70" s="12" t="s">
        <v>51</v>
      </c>
      <c r="B70" s="22">
        <f>SUM(B71+B74+B75)</f>
        <v>153.00000000000011</v>
      </c>
      <c r="C70" s="22">
        <f t="shared" ref="C70:D70" si="30">SUM(C71+C74+C75)</f>
        <v>1331.6999999999996</v>
      </c>
      <c r="D70" s="23">
        <f t="shared" si="30"/>
        <v>-230.90000000000003</v>
      </c>
    </row>
    <row r="71" spans="1:4" ht="12.95" customHeight="1" x14ac:dyDescent="0.2">
      <c r="A71" s="12" t="s">
        <v>52</v>
      </c>
      <c r="B71" s="2">
        <f>SUM(B72:B73)</f>
        <v>-328.2</v>
      </c>
      <c r="C71" s="2">
        <f t="shared" ref="C71:D71" si="31">SUM(C72:C73)</f>
        <v>8</v>
      </c>
      <c r="D71" s="7">
        <f t="shared" si="31"/>
        <v>204.29999999999998</v>
      </c>
    </row>
    <row r="72" spans="1:4" ht="12.95" customHeight="1" x14ac:dyDescent="0.2">
      <c r="A72" s="12" t="s">
        <v>53</v>
      </c>
      <c r="B72" s="2">
        <v>-304.5</v>
      </c>
      <c r="C72" s="2">
        <v>-210.8</v>
      </c>
      <c r="D72" s="7">
        <v>-184.4</v>
      </c>
    </row>
    <row r="73" spans="1:4" ht="12.95" customHeight="1" x14ac:dyDescent="0.2">
      <c r="A73" s="12" t="s">
        <v>48</v>
      </c>
      <c r="B73" s="2">
        <v>-23.699999999999989</v>
      </c>
      <c r="C73" s="2">
        <v>218.8</v>
      </c>
      <c r="D73" s="7">
        <v>388.7</v>
      </c>
    </row>
    <row r="74" spans="1:4" ht="12.95" customHeight="1" x14ac:dyDescent="0.2">
      <c r="A74" s="12" t="s">
        <v>54</v>
      </c>
      <c r="B74" s="2">
        <v>506.2000000000001</v>
      </c>
      <c r="C74" s="2">
        <v>1320.3999999999996</v>
      </c>
      <c r="D74" s="7">
        <v>-448.8</v>
      </c>
    </row>
    <row r="75" spans="1:4" ht="12.95" customHeight="1" x14ac:dyDescent="0.2">
      <c r="A75" s="13" t="s">
        <v>55</v>
      </c>
      <c r="B75" s="2">
        <f>SUM(B76)</f>
        <v>-25</v>
      </c>
      <c r="C75" s="2">
        <f t="shared" ref="C75:D75" si="32">SUM(C76)</f>
        <v>3.2999999999999989</v>
      </c>
      <c r="D75" s="7">
        <f t="shared" si="32"/>
        <v>13.599999999999998</v>
      </c>
    </row>
    <row r="76" spans="1:4" ht="12.95" customHeight="1" x14ac:dyDescent="0.2">
      <c r="A76" s="12" t="s">
        <v>48</v>
      </c>
      <c r="B76" s="2">
        <v>-25</v>
      </c>
      <c r="C76" s="2">
        <v>3.2999999999999989</v>
      </c>
      <c r="D76" s="7">
        <v>13.599999999999998</v>
      </c>
    </row>
    <row r="77" spans="1:4" ht="15" customHeight="1" x14ac:dyDescent="0.25">
      <c r="A77" s="17" t="s">
        <v>44</v>
      </c>
      <c r="B77" s="20">
        <f>SUM(B8+B42)</f>
        <v>230.39999999999986</v>
      </c>
      <c r="C77" s="20">
        <f t="shared" ref="C77:D77" si="33">SUM(C8+C42)</f>
        <v>-70.800000000000836</v>
      </c>
      <c r="D77" s="21">
        <f t="shared" si="33"/>
        <v>80.399999999999807</v>
      </c>
    </row>
    <row r="78" spans="1:4" ht="6" customHeight="1" x14ac:dyDescent="0.2">
      <c r="A78" s="15"/>
      <c r="B78" s="16"/>
      <c r="C78" s="16"/>
      <c r="D78" s="10"/>
    </row>
    <row r="79" spans="1:4" ht="6" customHeight="1" x14ac:dyDescent="0.2"/>
    <row r="80" spans="1:4" s="28" customFormat="1" x14ac:dyDescent="0.2">
      <c r="A80" s="24" t="s">
        <v>64</v>
      </c>
      <c r="B80" s="25"/>
      <c r="C80" s="26"/>
      <c r="D80" s="27"/>
    </row>
    <row r="81" spans="1:4" s="28" customFormat="1" x14ac:dyDescent="0.2">
      <c r="A81" s="29" t="s">
        <v>65</v>
      </c>
      <c r="B81" s="25"/>
      <c r="C81" s="26"/>
      <c r="D81" s="27"/>
    </row>
    <row r="82" spans="1:4" s="28" customFormat="1" x14ac:dyDescent="0.2">
      <c r="A82" s="29" t="s">
        <v>66</v>
      </c>
      <c r="B82" s="30"/>
      <c r="C82" s="30"/>
      <c r="D82" s="30"/>
    </row>
  </sheetData>
  <mergeCells count="5">
    <mergeCell ref="A1:D1"/>
    <mergeCell ref="A2:D2"/>
    <mergeCell ref="A4:A6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341-08</vt:lpstr>
      <vt:lpstr>'341-08'!Área_de_impresión</vt:lpstr>
      <vt:lpstr>'341-08'!Títulos_a_imprimir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2017-12-07T14:45:13Z</cp:lastPrinted>
  <dcterms:created xsi:type="dcterms:W3CDTF">2014-10-23T15:02:57Z</dcterms:created>
  <dcterms:modified xsi:type="dcterms:W3CDTF">2017-12-11T18:25:32Z</dcterms:modified>
</cp:coreProperties>
</file>